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mc:AlternateContent xmlns:mc="http://schemas.openxmlformats.org/markup-compatibility/2006">
    <mc:Choice Requires="x15">
      <x15ac:absPath xmlns:x15ac="http://schemas.microsoft.com/office/spreadsheetml/2010/11/ac" url="/Volumes/Groups/DEAN_Marketing/!Department files/Dean's Office/Finance/"/>
    </mc:Choice>
  </mc:AlternateContent>
  <xr:revisionPtr revIDLastSave="0" documentId="8_{339ADD72-D529-9548-B8D9-1D52383FDECD}" xr6:coauthVersionLast="47" xr6:coauthVersionMax="47" xr10:uidLastSave="{00000000-0000-0000-0000-000000000000}"/>
  <bookViews>
    <workbookView xWindow="2960" yWindow="460" windowWidth="15620" windowHeight="19520" xr2:uid="{00000000-000D-0000-FFFF-FFFF00000000}"/>
  </bookViews>
  <sheets>
    <sheet name="Mileage" sheetId="3" r:id="rId1"/>
    <sheet name="Miles" sheetId="2" r:id="rId2"/>
  </sheets>
  <definedNames>
    <definedName name="_xlnm.Print_Area" localSheetId="0">Mileage!$A$1:$F$90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8" i="3" l="1"/>
  <c r="F40" i="3"/>
  <c r="F11" i="3"/>
  <c r="D90" i="3"/>
  <c r="D89" i="3"/>
  <c r="D88" i="3"/>
  <c r="D87" i="3"/>
  <c r="D86" i="3"/>
  <c r="D84" i="3"/>
  <c r="D83" i="3"/>
  <c r="D82" i="3"/>
  <c r="D81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C6" i="2"/>
  <c r="C7" i="2"/>
  <c r="C8" i="2"/>
  <c r="C9" i="2"/>
  <c r="C10" i="2"/>
  <c r="C11" i="2"/>
  <c r="C12" i="2"/>
  <c r="C13" i="2"/>
  <c r="C14" i="2"/>
  <c r="C15" i="2"/>
  <c r="C16" i="2"/>
  <c r="C17" i="2"/>
  <c r="C19" i="2"/>
  <c r="C20" i="2"/>
  <c r="C21" i="2"/>
</calcChain>
</file>

<file path=xl/sharedStrings.xml><?xml version="1.0" encoding="utf-8"?>
<sst xmlns="http://schemas.openxmlformats.org/spreadsheetml/2006/main" count="126" uniqueCount="117">
  <si>
    <t>1090 S Roberta St</t>
  </si>
  <si>
    <t xml:space="preserve">Millcreek </t>
  </si>
  <si>
    <t>3761 S 1100 E</t>
  </si>
  <si>
    <t>4170 S 3000 E</t>
  </si>
  <si>
    <t>Mountain View</t>
  </si>
  <si>
    <t>1380 S Navajo</t>
  </si>
  <si>
    <t>Nibley Park</t>
  </si>
  <si>
    <t xml:space="preserve">2785 S 800 E </t>
  </si>
  <si>
    <t>Oakridge</t>
  </si>
  <si>
    <t>4325 S Jupiter Dr</t>
  </si>
  <si>
    <t>5815 S Highland Dr</t>
  </si>
  <si>
    <t>970 Emery</t>
  </si>
  <si>
    <t>Upland Terrace</t>
  </si>
  <si>
    <t>3700 Sunnydale Dr</t>
  </si>
  <si>
    <t>USDB</t>
  </si>
  <si>
    <t>742 Harrison Blvd</t>
  </si>
  <si>
    <t>Wasatch</t>
  </si>
  <si>
    <t>30 R St</t>
  </si>
  <si>
    <t>1670 Siggard Dr</t>
  </si>
  <si>
    <t>Woodrow Wilson</t>
  </si>
  <si>
    <t>2500 S State St</t>
  </si>
  <si>
    <t>9875 S 240 W</t>
  </si>
  <si>
    <t>Bountiful</t>
  </si>
  <si>
    <t>75 E 200 S</t>
  </si>
  <si>
    <t>2580 Jefferson</t>
  </si>
  <si>
    <t>3120 Pinebrook Rd</t>
  </si>
  <si>
    <t>Parkside</t>
  </si>
  <si>
    <t>5175 Parkside</t>
  </si>
  <si>
    <t>Horizon</t>
  </si>
  <si>
    <t>5180 Glendone St</t>
  </si>
  <si>
    <t>Viewmont</t>
  </si>
  <si>
    <t>745 W 5720 S</t>
  </si>
  <si>
    <t>McMillan</t>
  </si>
  <si>
    <t>315 E 5900 S</t>
  </si>
  <si>
    <t>Grant</t>
  </si>
  <si>
    <t>662 W Bulldog Cir</t>
  </si>
  <si>
    <t>Mileage Reimbursement Request</t>
  </si>
  <si>
    <t>Check Request #:</t>
  </si>
  <si>
    <t>Office Use:</t>
  </si>
  <si>
    <t>Reimbursement for each fiscal year must be submitted by June 15.</t>
  </si>
  <si>
    <t>Reimbursement must be submitted within one month of earliest travel date.</t>
    <phoneticPr fontId="2" type="noConversion"/>
  </si>
  <si>
    <t>Date Submitted to A/P:</t>
  </si>
  <si>
    <t>Total amount requested for reimbursement</t>
  </si>
  <si>
    <t>Address:</t>
  </si>
  <si>
    <t>City, State, Zip:</t>
  </si>
  <si>
    <t>UU ID #:</t>
  </si>
  <si>
    <t>WEEKLY SCHEDULE</t>
  </si>
  <si>
    <t>LOCATION</t>
  </si>
  <si>
    <t>Mon</t>
  </si>
  <si>
    <t>Tue</t>
  </si>
  <si>
    <t>Wed</t>
  </si>
  <si>
    <t>Thu</t>
  </si>
  <si>
    <t>Fri</t>
  </si>
  <si>
    <t>Sat</t>
  </si>
  <si>
    <t>Brookwood</t>
  </si>
  <si>
    <t>8640 S Snowbird Dr</t>
  </si>
  <si>
    <t>Early Light Academy</t>
  </si>
  <si>
    <t xml:space="preserve">11700 S 5100 W </t>
  </si>
  <si>
    <t xml:space="preserve"> </t>
  </si>
  <si>
    <t>Destination</t>
    <phoneticPr fontId="2" type="noConversion"/>
  </si>
  <si>
    <t>Purpose</t>
    <phoneticPr fontId="2" type="noConversion"/>
  </si>
  <si>
    <t>Approval Signature</t>
    <phoneticPr fontId="2" type="noConversion"/>
  </si>
  <si>
    <t>Origin: CFA 375 South 1530 East</t>
    <phoneticPr fontId="2" type="noConversion"/>
  </si>
  <si>
    <t>Mileage Guidelines</t>
    <phoneticPr fontId="2" type="noConversion"/>
  </si>
  <si>
    <t>Date</t>
    <phoneticPr fontId="2" type="noConversion"/>
  </si>
  <si>
    <t>Odometer Start</t>
    <phoneticPr fontId="2" type="noConversion"/>
  </si>
  <si>
    <t>Odometer End</t>
    <phoneticPr fontId="2" type="noConversion"/>
  </si>
  <si>
    <t>Total Miles</t>
    <phoneticPr fontId="2" type="noConversion"/>
  </si>
  <si>
    <t>Mileage Reimbursement</t>
  </si>
  <si>
    <t>Name:</t>
  </si>
  <si>
    <t>Total Miles</t>
  </si>
  <si>
    <t>Time Period:</t>
  </si>
  <si>
    <t>Round Trip</t>
  </si>
  <si>
    <t>One Way</t>
  </si>
  <si>
    <t>Beacon Heights</t>
  </si>
  <si>
    <t xml:space="preserve">Highland Park </t>
  </si>
  <si>
    <t>Howard R Driggs</t>
  </si>
  <si>
    <t>Lincoln</t>
  </si>
  <si>
    <t>Millcreek</t>
  </si>
  <si>
    <t>Morningside</t>
  </si>
  <si>
    <t>Mountainview</t>
  </si>
  <si>
    <t>Oak Ridge</t>
  </si>
  <si>
    <t>Oakwood</t>
  </si>
  <si>
    <t>Parkview</t>
  </si>
  <si>
    <t>William Penn</t>
  </si>
  <si>
    <t>Satellites</t>
  </si>
  <si>
    <t>Sandy</t>
  </si>
  <si>
    <t>Park City</t>
  </si>
  <si>
    <t>Ogden</t>
  </si>
  <si>
    <t>Christmas Box House</t>
  </si>
  <si>
    <t>Tanner Dance</t>
  </si>
  <si>
    <t>Outreach Sites</t>
  </si>
  <si>
    <t>Traveler's Signature</t>
  </si>
  <si>
    <t>Reimbursement cannot be received for travel to a primary work site.</t>
  </si>
  <si>
    <t>Travelers receive reimbursement when traveling from a primary site to a secondary site in one day.</t>
  </si>
  <si>
    <t>School</t>
  </si>
  <si>
    <t>Address</t>
  </si>
  <si>
    <t>One way</t>
  </si>
  <si>
    <t>Round trip</t>
  </si>
  <si>
    <t>Beacon Hgts</t>
  </si>
  <si>
    <t>1850 S 2500 E</t>
  </si>
  <si>
    <t>3610 S West Temple</t>
  </si>
  <si>
    <t>Dilworth</t>
  </si>
  <si>
    <t>1953 S 2100 E</t>
  </si>
  <si>
    <t>Ensign</t>
  </si>
  <si>
    <t>775 12th Ave</t>
  </si>
  <si>
    <t>Highland Park</t>
  </si>
  <si>
    <t>1738 E 2700 S</t>
  </si>
  <si>
    <t>Indian Hills</t>
  </si>
  <si>
    <t>2496 St Mary's Dr</t>
  </si>
  <si>
    <t>Knowlton</t>
  </si>
  <si>
    <t>801 Shepart Ln, Frmgtn</t>
  </si>
  <si>
    <t>Current mileage rate:</t>
  </si>
  <si>
    <t>Schedule of Allowable Rates</t>
  </si>
  <si>
    <t>For example, 62.5 Cents Per Mile is .0625 as a decimal</t>
  </si>
  <si>
    <t>Please enter the current mileage rate as a decimal here ===&gt;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</si>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</sst>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_(&quot;$&quot;* #,##0.000_);_(&quot;$&quot;* \(#,##0.000\);_(&quot;$&quot;* &quot;-&quot;??_);_(@_)"/>
  </numFmts>
  <fonts count="17" x14ac:knownFonts="1">
    <font>
      <sz val="10"/>
      <name val="Arial"/>
    </font>
    <font>
      <sz val="10"/>
      <name val="Arial"/>
    </font>
    <font>
      <sz val="8"/>
      <name val="Arial"/>
    </font>
    <font>
      <b/>
      <sz val="10"/>
      <name val="Arial"/>
      <family val="2"/>
    </font>
    <font>
      <u/>
      <sz val="10"/>
      <color indexed="12"/>
      <name val="Arial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</font>
    <font>
      <b/>
      <sz val="16"/>
      <color indexed="8"/>
      <name val="Arial"/>
      <family val="2"/>
    </font>
    <font>
      <sz val="14"/>
      <name val="Arial"/>
    </font>
    <font>
      <sz val="11"/>
      <name val="Arial"/>
      <family val="2"/>
    </font>
    <font>
      <b/>
      <i/>
      <sz val="12"/>
      <name val="Arial"/>
      <family val="2"/>
    </font>
    <font>
      <sz val="12"/>
      <name val="Arial"/>
    </font>
    <font>
      <b/>
      <sz val="11"/>
      <name val="Arial"/>
      <family val="2"/>
    </font>
    <font>
      <b/>
      <sz val="20"/>
      <color indexed="8"/>
      <name val="Arial"/>
    </font>
    <font>
      <u/>
      <sz val="12"/>
      <color indexed="12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2" xfId="0" applyFont="1" applyBorder="1"/>
    <xf numFmtId="0" fontId="0" fillId="0" borderId="2" xfId="0" applyBorder="1"/>
    <xf numFmtId="0" fontId="5" fillId="0" borderId="2" xfId="0" applyFont="1" applyBorder="1" applyAlignment="1">
      <alignment horizontal="center"/>
    </xf>
    <xf numFmtId="0" fontId="7" fillId="2" borderId="0" xfId="0" applyFont="1" applyFill="1"/>
    <xf numFmtId="0" fontId="8" fillId="2" borderId="0" xfId="0" applyFont="1" applyFill="1"/>
    <xf numFmtId="164" fontId="6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164" fontId="6" fillId="2" borderId="0" xfId="0" applyNumberFormat="1" applyFont="1" applyFill="1"/>
    <xf numFmtId="0" fontId="6" fillId="2" borderId="0" xfId="0" applyFont="1" applyFill="1"/>
    <xf numFmtId="164" fontId="9" fillId="2" borderId="0" xfId="0" applyNumberFormat="1" applyFont="1" applyFill="1"/>
    <xf numFmtId="0" fontId="9" fillId="2" borderId="0" xfId="0" applyFont="1" applyFill="1"/>
    <xf numFmtId="0" fontId="3" fillId="2" borderId="0" xfId="0" applyFont="1" applyFill="1"/>
    <xf numFmtId="164" fontId="5" fillId="2" borderId="0" xfId="0" applyNumberFormat="1" applyFont="1" applyFill="1"/>
    <xf numFmtId="0" fontId="5" fillId="2" borderId="0" xfId="0" applyFont="1" applyFill="1" applyAlignment="1">
      <alignment horizontal="left"/>
    </xf>
    <xf numFmtId="164" fontId="10" fillId="2" borderId="0" xfId="0" applyNumberFormat="1" applyFont="1" applyFill="1"/>
    <xf numFmtId="164" fontId="7" fillId="2" borderId="0" xfId="0" applyNumberFormat="1" applyFont="1" applyFill="1"/>
    <xf numFmtId="0" fontId="0" fillId="2" borderId="0" xfId="0" applyFill="1"/>
    <xf numFmtId="0" fontId="5" fillId="2" borderId="3" xfId="0" applyFont="1" applyFill="1" applyBorder="1" applyAlignment="1">
      <alignment horizontal="center"/>
    </xf>
    <xf numFmtId="0" fontId="12" fillId="2" borderId="0" xfId="0" applyFont="1" applyFill="1"/>
    <xf numFmtId="0" fontId="5" fillId="2" borderId="2" xfId="0" applyFont="1" applyFill="1" applyBorder="1"/>
    <xf numFmtId="43" fontId="5" fillId="2" borderId="2" xfId="1" applyFont="1" applyFill="1" applyBorder="1" applyAlignment="1">
      <alignment horizontal="center" wrapText="1"/>
    </xf>
    <xf numFmtId="0" fontId="12" fillId="2" borderId="2" xfId="0" applyFont="1" applyFill="1" applyBorder="1"/>
    <xf numFmtId="43" fontId="12" fillId="2" borderId="2" xfId="1" applyFont="1" applyFill="1" applyBorder="1"/>
    <xf numFmtId="0" fontId="6" fillId="2" borderId="0" xfId="0" applyFont="1" applyFill="1" applyAlignment="1">
      <alignment horizontal="left"/>
    </xf>
    <xf numFmtId="164" fontId="3" fillId="2" borderId="4" xfId="0" applyNumberFormat="1" applyFont="1" applyFill="1" applyBorder="1"/>
    <xf numFmtId="0" fontId="6" fillId="2" borderId="5" xfId="0" applyFont="1" applyFill="1" applyBorder="1"/>
    <xf numFmtId="0" fontId="6" fillId="2" borderId="4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9" fillId="2" borderId="5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center" wrapText="1"/>
    </xf>
    <xf numFmtId="44" fontId="6" fillId="3" borderId="3" xfId="2" applyFont="1" applyFill="1" applyBorder="1"/>
    <xf numFmtId="0" fontId="11" fillId="3" borderId="7" xfId="0" applyFont="1" applyFill="1" applyBorder="1"/>
    <xf numFmtId="0" fontId="11" fillId="3" borderId="8" xfId="0" applyFont="1" applyFill="1" applyBorder="1"/>
    <xf numFmtId="0" fontId="7" fillId="3" borderId="8" xfId="0" applyFont="1" applyFill="1" applyBorder="1"/>
    <xf numFmtId="0" fontId="9" fillId="3" borderId="9" xfId="0" applyFont="1" applyFill="1" applyBorder="1"/>
    <xf numFmtId="0" fontId="6" fillId="3" borderId="10" xfId="0" applyFont="1" applyFill="1" applyBorder="1"/>
    <xf numFmtId="0" fontId="7" fillId="3" borderId="11" xfId="0" applyFont="1" applyFill="1" applyBorder="1"/>
    <xf numFmtId="0" fontId="9" fillId="3" borderId="11" xfId="0" applyFont="1" applyFill="1" applyBorder="1"/>
    <xf numFmtId="0" fontId="9" fillId="3" borderId="12" xfId="0" applyFont="1" applyFill="1" applyBorder="1"/>
    <xf numFmtId="0" fontId="14" fillId="2" borderId="0" xfId="0" applyFont="1" applyFill="1" applyAlignment="1">
      <alignment horizontal="left" indent="4"/>
    </xf>
    <xf numFmtId="0" fontId="9" fillId="2" borderId="11" xfId="0" applyFont="1" applyFill="1" applyBorder="1" applyProtection="1">
      <protection locked="0"/>
    </xf>
    <xf numFmtId="0" fontId="9" fillId="2" borderId="6" xfId="0" applyFont="1" applyFill="1" applyBorder="1" applyProtection="1">
      <protection locked="0"/>
    </xf>
    <xf numFmtId="164" fontId="10" fillId="2" borderId="13" xfId="0" applyNumberFormat="1" applyFont="1" applyFill="1" applyBorder="1" applyProtection="1">
      <protection locked="0"/>
    </xf>
    <xf numFmtId="0" fontId="10" fillId="2" borderId="13" xfId="0" applyFont="1" applyFill="1" applyBorder="1" applyProtection="1">
      <protection locked="0"/>
    </xf>
    <xf numFmtId="164" fontId="10" fillId="2" borderId="2" xfId="0" applyNumberFormat="1" applyFont="1" applyFill="1" applyBorder="1" applyProtection="1">
      <protection locked="0"/>
    </xf>
    <xf numFmtId="0" fontId="10" fillId="2" borderId="2" xfId="0" applyFont="1" applyFill="1" applyBorder="1" applyProtection="1">
      <protection locked="0"/>
    </xf>
    <xf numFmtId="164" fontId="10" fillId="2" borderId="14" xfId="0" applyNumberFormat="1" applyFont="1" applyFill="1" applyBorder="1" applyProtection="1">
      <protection locked="0"/>
    </xf>
    <xf numFmtId="0" fontId="10" fillId="2" borderId="14" xfId="0" applyFont="1" applyFill="1" applyBorder="1" applyProtection="1">
      <protection locked="0"/>
    </xf>
    <xf numFmtId="0" fontId="13" fillId="3" borderId="3" xfId="0" applyFont="1" applyFill="1" applyBorder="1" applyAlignment="1">
      <alignment horizontal="right"/>
    </xf>
    <xf numFmtId="0" fontId="6" fillId="2" borderId="0" xfId="0" applyFont="1" applyFill="1" applyAlignment="1">
      <alignment horizontal="left" indent="3"/>
    </xf>
    <xf numFmtId="0" fontId="15" fillId="2" borderId="0" xfId="3" applyFont="1" applyFill="1" applyAlignment="1" applyProtection="1"/>
    <xf numFmtId="0" fontId="5" fillId="2" borderId="0" xfId="0" applyFont="1" applyFill="1"/>
    <xf numFmtId="0" fontId="10" fillId="3" borderId="13" xfId="0" applyFont="1" applyFill="1" applyBorder="1" applyProtection="1">
      <protection locked="0"/>
    </xf>
    <xf numFmtId="165" fontId="6" fillId="4" borderId="3" xfId="2" applyNumberFormat="1" applyFont="1" applyFill="1" applyBorder="1" applyAlignment="1" applyProtection="1">
      <alignment horizontal="right"/>
      <protection locked="0"/>
    </xf>
    <xf numFmtId="0" fontId="16" fillId="2" borderId="0" xfId="0" applyFont="1" applyFill="1"/>
    <xf numFmtId="0" fontId="10" fillId="2" borderId="0" xfId="0" applyFont="1" applyFill="1"/>
    <xf numFmtId="0" fontId="9" fillId="2" borderId="11" xfId="0" applyFont="1" applyFill="1" applyBorder="1" applyAlignment="1" applyProtection="1">
      <alignment horizontal="center"/>
      <protection locked="0"/>
    </xf>
    <xf numFmtId="49" fontId="9" fillId="2" borderId="6" xfId="0" applyNumberFormat="1" applyFont="1" applyFill="1" applyBorder="1" applyAlignment="1" applyProtection="1">
      <alignment horizontal="center"/>
      <protection locked="0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2830723</xdr:colOff>
      <xdr:row>1</xdr:row>
      <xdr:rowOff>127470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9AD32B3-C05A-AE4D-A342-124AFAC321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89277" cy="1122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fbs.admin.utah.edu/travel/payments-travel-related/travel-allowabl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0"/>
  <sheetViews>
    <sheetView tabSelected="1" view="pageBreakPreview" zoomScale="83" zoomScaleNormal="100" workbookViewId="0">
      <selection activeCell="J20" sqref="J20"/>
    </sheetView>
  </sheetViews>
  <sheetFormatPr baseColWidth="10" defaultColWidth="9.1640625" defaultRowHeight="13" x14ac:dyDescent="0.15"/>
  <cols>
    <col min="1" max="1" width="25.6640625" style="19" customWidth="1"/>
    <col min="2" max="2" width="41" style="7" customWidth="1"/>
    <col min="3" max="3" width="26.5" style="7" customWidth="1"/>
    <col min="4" max="4" width="18" style="7" customWidth="1"/>
    <col min="5" max="5" width="17" style="7" customWidth="1"/>
    <col min="6" max="6" width="14.6640625" style="7" customWidth="1"/>
    <col min="7" max="16384" width="9.1640625" style="7"/>
  </cols>
  <sheetData>
    <row r="1" spans="1:6" ht="78.75" customHeight="1" x14ac:dyDescent="0.15"/>
    <row r="3" spans="1:6" ht="39" customHeight="1" x14ac:dyDescent="0.25">
      <c r="A3" s="43" t="s">
        <v>36</v>
      </c>
      <c r="B3" s="8"/>
      <c r="C3" s="8"/>
      <c r="D3" s="8"/>
      <c r="E3" s="8"/>
      <c r="F3" s="8"/>
    </row>
    <row r="4" spans="1:6" ht="18" x14ac:dyDescent="0.2">
      <c r="A4" s="9"/>
      <c r="B4" s="10"/>
      <c r="C4" s="10"/>
      <c r="D4" s="10"/>
      <c r="E4" s="10"/>
      <c r="F4" s="10"/>
    </row>
    <row r="5" spans="1:6" ht="24" customHeight="1" thickBot="1" x14ac:dyDescent="0.25">
      <c r="A5" s="11" t="s">
        <v>69</v>
      </c>
      <c r="B5" s="44"/>
      <c r="C5" s="53" t="s">
        <v>71</v>
      </c>
      <c r="D5" s="60"/>
      <c r="E5" s="60"/>
      <c r="F5" s="60"/>
    </row>
    <row r="6" spans="1:6" ht="24" customHeight="1" thickBot="1" x14ac:dyDescent="0.25">
      <c r="A6" s="11" t="s">
        <v>43</v>
      </c>
      <c r="B6" s="45"/>
      <c r="C6" s="53" t="s">
        <v>45</v>
      </c>
      <c r="D6" s="61"/>
      <c r="E6" s="61"/>
      <c r="F6" s="61"/>
    </row>
    <row r="7" spans="1:6" ht="24" customHeight="1" thickBot="1" x14ac:dyDescent="0.25">
      <c r="A7" s="11" t="s">
        <v>44</v>
      </c>
      <c r="B7" s="45"/>
      <c r="C7" s="20"/>
      <c r="D7" s="20"/>
      <c r="E7" s="20"/>
      <c r="F7" s="20"/>
    </row>
    <row r="8" spans="1:6" ht="18" x14ac:dyDescent="0.2">
      <c r="A8" s="13"/>
      <c r="B8" s="14"/>
      <c r="C8" s="20"/>
      <c r="D8" s="20"/>
      <c r="E8" s="20"/>
      <c r="F8" s="20"/>
    </row>
    <row r="9" spans="1:6" s="15" customFormat="1" ht="19" thickBot="1" x14ac:dyDescent="0.25">
      <c r="A9" s="9"/>
      <c r="E9" s="12"/>
      <c r="F9" s="12"/>
    </row>
    <row r="10" spans="1:6" ht="17" thickBot="1" x14ac:dyDescent="0.25">
      <c r="A10" s="21" t="s">
        <v>64</v>
      </c>
      <c r="B10" s="21" t="s">
        <v>60</v>
      </c>
      <c r="C10" s="21" t="s">
        <v>59</v>
      </c>
      <c r="D10" s="33" t="s">
        <v>65</v>
      </c>
      <c r="E10" s="33" t="s">
        <v>66</v>
      </c>
      <c r="F10" s="33" t="s">
        <v>67</v>
      </c>
    </row>
    <row r="11" spans="1:6" ht="21.75" customHeight="1" x14ac:dyDescent="0.15">
      <c r="A11" s="46"/>
      <c r="B11" s="47"/>
      <c r="C11" s="47"/>
      <c r="D11" s="47"/>
      <c r="E11" s="47"/>
      <c r="F11" s="56">
        <f>+E11-D11</f>
        <v>0</v>
      </c>
    </row>
    <row r="12" spans="1:6" ht="21.75" customHeight="1" x14ac:dyDescent="0.15">
      <c r="A12" s="48"/>
      <c r="B12" s="49"/>
      <c r="C12" s="49"/>
      <c r="D12" s="49"/>
      <c r="E12" s="49"/>
      <c r="F12" s="56">
        <f t="shared" ref="F12:F37" si="0">+E12-D12</f>
        <v>0</v>
      </c>
    </row>
    <row r="13" spans="1:6" ht="21.75" customHeight="1" x14ac:dyDescent="0.15">
      <c r="A13" s="48"/>
      <c r="B13" s="49"/>
      <c r="C13" s="49"/>
      <c r="D13" s="49"/>
      <c r="E13" s="49"/>
      <c r="F13" s="56">
        <f t="shared" si="0"/>
        <v>0</v>
      </c>
    </row>
    <row r="14" spans="1:6" ht="21.75" customHeight="1" x14ac:dyDescent="0.15">
      <c r="A14" s="48"/>
      <c r="B14" s="49"/>
      <c r="C14" s="49"/>
      <c r="D14" s="49"/>
      <c r="E14" s="49"/>
      <c r="F14" s="56">
        <f t="shared" si="0"/>
        <v>0</v>
      </c>
    </row>
    <row r="15" spans="1:6" ht="21.75" customHeight="1" x14ac:dyDescent="0.15">
      <c r="A15" s="48"/>
      <c r="B15" s="49"/>
      <c r="C15" s="49"/>
      <c r="D15" s="49"/>
      <c r="E15" s="49"/>
      <c r="F15" s="56">
        <f t="shared" si="0"/>
        <v>0</v>
      </c>
    </row>
    <row r="16" spans="1:6" ht="21.75" customHeight="1" x14ac:dyDescent="0.15">
      <c r="A16" s="48"/>
      <c r="B16" s="49"/>
      <c r="C16" s="49"/>
      <c r="D16" s="49"/>
      <c r="E16" s="49"/>
      <c r="F16" s="56">
        <f t="shared" si="0"/>
        <v>0</v>
      </c>
    </row>
    <row r="17" spans="1:6" ht="21.75" customHeight="1" x14ac:dyDescent="0.15">
      <c r="A17" s="48"/>
      <c r="B17" s="49"/>
      <c r="C17" s="49"/>
      <c r="D17" s="49"/>
      <c r="E17" s="49"/>
      <c r="F17" s="56">
        <f t="shared" si="0"/>
        <v>0</v>
      </c>
    </row>
    <row r="18" spans="1:6" ht="21.75" customHeight="1" x14ac:dyDescent="0.15">
      <c r="A18" s="48"/>
      <c r="B18" s="49"/>
      <c r="C18" s="49"/>
      <c r="D18" s="49"/>
      <c r="E18" s="49"/>
      <c r="F18" s="56">
        <f t="shared" si="0"/>
        <v>0</v>
      </c>
    </row>
    <row r="19" spans="1:6" ht="21.75" customHeight="1" x14ac:dyDescent="0.15">
      <c r="A19" s="48"/>
      <c r="B19" s="49"/>
      <c r="C19" s="49"/>
      <c r="D19" s="49"/>
      <c r="E19" s="49"/>
      <c r="F19" s="56">
        <f t="shared" si="0"/>
        <v>0</v>
      </c>
    </row>
    <row r="20" spans="1:6" ht="21.75" customHeight="1" x14ac:dyDescent="0.15">
      <c r="A20" s="48"/>
      <c r="B20" s="49"/>
      <c r="C20" s="49"/>
      <c r="D20" s="49"/>
      <c r="E20" s="49"/>
      <c r="F20" s="56">
        <f t="shared" si="0"/>
        <v>0</v>
      </c>
    </row>
    <row r="21" spans="1:6" ht="21.75" customHeight="1" x14ac:dyDescent="0.15">
      <c r="A21" s="48"/>
      <c r="B21" s="49"/>
      <c r="C21" s="49"/>
      <c r="D21" s="49"/>
      <c r="E21" s="49"/>
      <c r="F21" s="56">
        <f t="shared" si="0"/>
        <v>0</v>
      </c>
    </row>
    <row r="22" spans="1:6" ht="21.75" customHeight="1" x14ac:dyDescent="0.15">
      <c r="A22" s="48"/>
      <c r="B22" s="49"/>
      <c r="C22" s="49"/>
      <c r="D22" s="49"/>
      <c r="E22" s="49"/>
      <c r="F22" s="56">
        <f t="shared" si="0"/>
        <v>0</v>
      </c>
    </row>
    <row r="23" spans="1:6" ht="21.75" customHeight="1" x14ac:dyDescent="0.15">
      <c r="A23" s="48"/>
      <c r="B23" s="49"/>
      <c r="C23" s="49"/>
      <c r="D23" s="49"/>
      <c r="E23" s="49"/>
      <c r="F23" s="56">
        <f t="shared" si="0"/>
        <v>0</v>
      </c>
    </row>
    <row r="24" spans="1:6" ht="21.75" customHeight="1" x14ac:dyDescent="0.15">
      <c r="A24" s="48"/>
      <c r="B24" s="49"/>
      <c r="C24" s="49"/>
      <c r="D24" s="49"/>
      <c r="E24" s="49"/>
      <c r="F24" s="56">
        <f t="shared" si="0"/>
        <v>0</v>
      </c>
    </row>
    <row r="25" spans="1:6" ht="21.75" customHeight="1" x14ac:dyDescent="0.15">
      <c r="A25" s="48"/>
      <c r="B25" s="49"/>
      <c r="C25" s="49"/>
      <c r="D25" s="49"/>
      <c r="E25" s="49"/>
      <c r="F25" s="56">
        <f t="shared" si="0"/>
        <v>0</v>
      </c>
    </row>
    <row r="26" spans="1:6" ht="21.75" customHeight="1" x14ac:dyDescent="0.15">
      <c r="A26" s="48"/>
      <c r="B26" s="49"/>
      <c r="C26" s="49"/>
      <c r="D26" s="49"/>
      <c r="E26" s="49"/>
      <c r="F26" s="56">
        <f t="shared" si="0"/>
        <v>0</v>
      </c>
    </row>
    <row r="27" spans="1:6" ht="21.75" customHeight="1" x14ac:dyDescent="0.15">
      <c r="A27" s="48"/>
      <c r="B27" s="49"/>
      <c r="C27" s="49"/>
      <c r="D27" s="49"/>
      <c r="E27" s="49"/>
      <c r="F27" s="56">
        <f t="shared" si="0"/>
        <v>0</v>
      </c>
    </row>
    <row r="28" spans="1:6" ht="21.75" customHeight="1" x14ac:dyDescent="0.15">
      <c r="A28" s="48"/>
      <c r="B28" s="49"/>
      <c r="C28" s="49"/>
      <c r="D28" s="49"/>
      <c r="E28" s="49"/>
      <c r="F28" s="56">
        <f t="shared" si="0"/>
        <v>0</v>
      </c>
    </row>
    <row r="29" spans="1:6" ht="21.75" customHeight="1" x14ac:dyDescent="0.15">
      <c r="A29" s="48"/>
      <c r="B29" s="49"/>
      <c r="C29" s="49"/>
      <c r="D29" s="49"/>
      <c r="E29" s="49"/>
      <c r="F29" s="56">
        <f t="shared" si="0"/>
        <v>0</v>
      </c>
    </row>
    <row r="30" spans="1:6" ht="21.75" customHeight="1" x14ac:dyDescent="0.15">
      <c r="A30" s="48"/>
      <c r="B30" s="47"/>
      <c r="C30" s="49"/>
      <c r="D30" s="47"/>
      <c r="E30" s="49"/>
      <c r="F30" s="56">
        <f t="shared" si="0"/>
        <v>0</v>
      </c>
    </row>
    <row r="31" spans="1:6" ht="21.75" customHeight="1" x14ac:dyDescent="0.15">
      <c r="A31" s="48"/>
      <c r="B31" s="49"/>
      <c r="C31" s="49"/>
      <c r="D31" s="49"/>
      <c r="E31" s="49"/>
      <c r="F31" s="56">
        <f t="shared" si="0"/>
        <v>0</v>
      </c>
    </row>
    <row r="32" spans="1:6" ht="21.75" customHeight="1" x14ac:dyDescent="0.15">
      <c r="A32" s="48"/>
      <c r="B32" s="49"/>
      <c r="C32" s="49"/>
      <c r="D32" s="49"/>
      <c r="E32" s="49"/>
      <c r="F32" s="56">
        <f t="shared" si="0"/>
        <v>0</v>
      </c>
    </row>
    <row r="33" spans="1:6" ht="21.75" customHeight="1" x14ac:dyDescent="0.15">
      <c r="A33" s="48"/>
      <c r="B33" s="49"/>
      <c r="C33" s="49"/>
      <c r="D33" s="49"/>
      <c r="E33" s="49"/>
      <c r="F33" s="56">
        <f t="shared" si="0"/>
        <v>0</v>
      </c>
    </row>
    <row r="34" spans="1:6" ht="21.75" customHeight="1" x14ac:dyDescent="0.15">
      <c r="A34" s="48"/>
      <c r="B34" s="49"/>
      <c r="C34" s="49"/>
      <c r="D34" s="49"/>
      <c r="E34" s="49"/>
      <c r="F34" s="56">
        <f t="shared" si="0"/>
        <v>0</v>
      </c>
    </row>
    <row r="35" spans="1:6" ht="21.75" customHeight="1" x14ac:dyDescent="0.15">
      <c r="A35" s="48"/>
      <c r="B35" s="49"/>
      <c r="C35" s="49"/>
      <c r="D35" s="49"/>
      <c r="E35" s="49"/>
      <c r="F35" s="56">
        <f>+E35-D35</f>
        <v>0</v>
      </c>
    </row>
    <row r="36" spans="1:6" ht="21.75" customHeight="1" x14ac:dyDescent="0.15">
      <c r="A36" s="48"/>
      <c r="B36" s="49"/>
      <c r="C36" s="49"/>
      <c r="D36" s="49"/>
      <c r="E36" s="49"/>
      <c r="F36" s="56">
        <f t="shared" si="0"/>
        <v>0</v>
      </c>
    </row>
    <row r="37" spans="1:6" ht="21.75" customHeight="1" thickBot="1" x14ac:dyDescent="0.2">
      <c r="A37" s="50"/>
      <c r="B37" s="51"/>
      <c r="C37" s="51"/>
      <c r="D37" s="51"/>
      <c r="E37" s="51"/>
      <c r="F37" s="56">
        <f t="shared" si="0"/>
        <v>0</v>
      </c>
    </row>
    <row r="38" spans="1:6" ht="21.75" customHeight="1" thickBot="1" x14ac:dyDescent="0.25">
      <c r="A38" s="16" t="s">
        <v>70</v>
      </c>
      <c r="D38" s="20"/>
      <c r="E38" s="20"/>
      <c r="F38" s="52">
        <f>SUM(F11:F37)</f>
        <v>0</v>
      </c>
    </row>
    <row r="39" spans="1:6" ht="21.75" customHeight="1" thickBot="1" x14ac:dyDescent="0.25">
      <c r="A39" s="17" t="s">
        <v>112</v>
      </c>
      <c r="B39" s="54" t="s">
        <v>113</v>
      </c>
      <c r="C39" s="55" t="s">
        <v>115</v>
      </c>
      <c r="D39" s="55"/>
      <c r="E39" s="20"/>
      <c r="F39" s="57"/>
    </row>
    <row r="40" spans="1:6" ht="28" customHeight="1" thickBot="1" x14ac:dyDescent="0.25">
      <c r="A40" s="17" t="s">
        <v>42</v>
      </c>
      <c r="C40" s="59" t="s">
        <v>114</v>
      </c>
      <c r="D40" s="20"/>
      <c r="E40" s="20"/>
      <c r="F40" s="34">
        <f>+F39*F38</f>
        <v>0</v>
      </c>
    </row>
    <row r="41" spans="1:6" ht="19" thickBot="1" x14ac:dyDescent="0.25">
      <c r="A41" s="13"/>
      <c r="B41" s="14"/>
      <c r="C41" s="14"/>
      <c r="D41" s="14"/>
      <c r="E41" s="14"/>
      <c r="F41" s="14"/>
    </row>
    <row r="42" spans="1:6" ht="55" customHeight="1" thickBot="1" x14ac:dyDescent="0.25">
      <c r="A42" s="28"/>
      <c r="B42" s="29"/>
      <c r="C42" s="30"/>
      <c r="D42" s="31"/>
      <c r="E42" s="31"/>
      <c r="F42" s="32"/>
    </row>
    <row r="43" spans="1:6" ht="18" x14ac:dyDescent="0.2">
      <c r="A43" s="11" t="s">
        <v>92</v>
      </c>
      <c r="B43" s="12"/>
      <c r="C43" s="27"/>
      <c r="D43" s="27" t="s">
        <v>61</v>
      </c>
      <c r="E43" s="27"/>
      <c r="F43" s="27"/>
    </row>
    <row r="44" spans="1:6" ht="18" x14ac:dyDescent="0.2">
      <c r="A44" s="13"/>
      <c r="B44" s="14"/>
      <c r="C44" s="14"/>
      <c r="D44" s="14"/>
      <c r="E44" s="14"/>
      <c r="F44" s="14"/>
    </row>
    <row r="45" spans="1:6" ht="18" x14ac:dyDescent="0.2">
      <c r="A45" s="18" t="s">
        <v>94</v>
      </c>
      <c r="B45" s="14"/>
      <c r="C45" s="14"/>
      <c r="D45" s="14"/>
      <c r="E45" s="14"/>
      <c r="F45" s="14"/>
    </row>
    <row r="46" spans="1:6" ht="18" x14ac:dyDescent="0.2">
      <c r="A46" s="18" t="s">
        <v>93</v>
      </c>
      <c r="B46" s="14"/>
      <c r="C46" s="14"/>
      <c r="D46" s="14"/>
      <c r="E46" s="14"/>
      <c r="F46" s="14"/>
    </row>
    <row r="47" spans="1:6" ht="18" x14ac:dyDescent="0.2">
      <c r="A47" s="18" t="s">
        <v>40</v>
      </c>
      <c r="B47" s="14"/>
      <c r="C47" s="14"/>
      <c r="D47" s="14"/>
      <c r="E47" s="14"/>
      <c r="F47" s="14"/>
    </row>
    <row r="48" spans="1:6" ht="18" x14ac:dyDescent="0.2">
      <c r="A48" s="18" t="s">
        <v>39</v>
      </c>
      <c r="B48" s="14"/>
      <c r="C48" s="14"/>
      <c r="D48" s="14"/>
      <c r="E48" s="14"/>
      <c r="F48" s="14"/>
    </row>
    <row r="49" spans="1:9" ht="21" customHeight="1" thickBot="1" x14ac:dyDescent="0.2"/>
    <row r="50" spans="1:9" ht="18" x14ac:dyDescent="0.2">
      <c r="A50" s="35" t="s">
        <v>38</v>
      </c>
      <c r="B50" s="36"/>
      <c r="C50" s="35"/>
      <c r="D50" s="36"/>
      <c r="E50" s="37"/>
      <c r="F50" s="38"/>
    </row>
    <row r="51" spans="1:9" ht="19" thickBot="1" x14ac:dyDescent="0.25">
      <c r="A51" s="39" t="s">
        <v>37</v>
      </c>
      <c r="B51" s="40"/>
      <c r="C51" s="39" t="s">
        <v>41</v>
      </c>
      <c r="D51" s="40"/>
      <c r="E51" s="41"/>
      <c r="F51" s="42"/>
      <c r="I51" s="58" t="s">
        <v>116</v>
      </c>
    </row>
    <row r="52" spans="1:9" ht="12.75" customHeight="1" x14ac:dyDescent="0.15"/>
    <row r="53" spans="1:9" ht="62.25" customHeight="1" x14ac:dyDescent="0.2">
      <c r="A53" s="12"/>
      <c r="B53" s="22"/>
      <c r="C53" s="22"/>
      <c r="D53" s="22"/>
      <c r="E53" s="22"/>
      <c r="F53" s="22"/>
    </row>
    <row r="54" spans="1:9" ht="18" x14ac:dyDescent="0.2">
      <c r="A54" s="12" t="s">
        <v>63</v>
      </c>
      <c r="B54" s="22"/>
      <c r="C54" s="22" t="s">
        <v>58</v>
      </c>
      <c r="D54" s="22"/>
      <c r="E54" s="22"/>
      <c r="F54" s="22"/>
    </row>
    <row r="55" spans="1:9" ht="18" x14ac:dyDescent="0.2">
      <c r="A55" s="12" t="s">
        <v>62</v>
      </c>
      <c r="B55" s="22"/>
      <c r="C55" s="22"/>
      <c r="D55" s="22"/>
      <c r="E55" s="22"/>
      <c r="F55" s="22"/>
    </row>
    <row r="56" spans="1:9" ht="16" x14ac:dyDescent="0.2">
      <c r="A56" s="22"/>
      <c r="B56" s="22"/>
      <c r="C56" s="22"/>
      <c r="D56" s="22"/>
      <c r="E56" s="22"/>
      <c r="F56" s="22"/>
    </row>
    <row r="57" spans="1:9" ht="17" x14ac:dyDescent="0.2">
      <c r="A57" s="23" t="s">
        <v>95</v>
      </c>
      <c r="B57" s="23" t="s">
        <v>96</v>
      </c>
      <c r="C57" s="24" t="s">
        <v>97</v>
      </c>
      <c r="D57" s="24" t="s">
        <v>98</v>
      </c>
      <c r="E57" s="22"/>
      <c r="F57" s="22"/>
    </row>
    <row r="58" spans="1:9" ht="16" x14ac:dyDescent="0.2">
      <c r="A58" s="25" t="s">
        <v>99</v>
      </c>
      <c r="B58" s="25" t="s">
        <v>100</v>
      </c>
      <c r="C58" s="26">
        <v>2.83</v>
      </c>
      <c r="D58" s="26">
        <f>C58*2</f>
        <v>5.66</v>
      </c>
      <c r="E58" s="22"/>
      <c r="F58" s="22"/>
    </row>
    <row r="59" spans="1:9" ht="16" x14ac:dyDescent="0.2">
      <c r="A59" s="25" t="s">
        <v>54</v>
      </c>
      <c r="B59" s="25" t="s">
        <v>55</v>
      </c>
      <c r="C59" s="26">
        <v>14.68</v>
      </c>
      <c r="D59" s="26">
        <f>+C59*2</f>
        <v>29.36</v>
      </c>
      <c r="E59" s="22"/>
      <c r="F59" s="22"/>
    </row>
    <row r="60" spans="1:9" ht="16" x14ac:dyDescent="0.2">
      <c r="A60" s="25" t="s">
        <v>89</v>
      </c>
      <c r="B60" s="25" t="s">
        <v>101</v>
      </c>
      <c r="C60" s="26">
        <v>8.6</v>
      </c>
      <c r="D60" s="26">
        <f t="shared" ref="D60:D90" si="1">C60*2</f>
        <v>17.2</v>
      </c>
      <c r="E60" s="22"/>
      <c r="F60" s="22"/>
    </row>
    <row r="61" spans="1:9" ht="16" x14ac:dyDescent="0.2">
      <c r="A61" s="25" t="s">
        <v>102</v>
      </c>
      <c r="B61" s="25" t="s">
        <v>103</v>
      </c>
      <c r="C61" s="26">
        <v>2.8</v>
      </c>
      <c r="D61" s="26">
        <f t="shared" si="1"/>
        <v>5.6</v>
      </c>
      <c r="E61" s="22"/>
      <c r="F61" s="22"/>
    </row>
    <row r="62" spans="1:9" ht="16" x14ac:dyDescent="0.2">
      <c r="A62" s="25" t="s">
        <v>56</v>
      </c>
      <c r="B62" s="25" t="s">
        <v>57</v>
      </c>
      <c r="C62" s="26">
        <v>21.67</v>
      </c>
      <c r="D62" s="26">
        <f t="shared" si="1"/>
        <v>43.34</v>
      </c>
      <c r="E62" s="22"/>
      <c r="F62" s="22"/>
    </row>
    <row r="63" spans="1:9" ht="16" x14ac:dyDescent="0.2">
      <c r="A63" s="25" t="s">
        <v>104</v>
      </c>
      <c r="B63" s="25" t="s">
        <v>105</v>
      </c>
      <c r="C63" s="26">
        <v>3.06</v>
      </c>
      <c r="D63" s="26">
        <f t="shared" si="1"/>
        <v>6.12</v>
      </c>
      <c r="E63" s="22"/>
      <c r="F63" s="22"/>
    </row>
    <row r="64" spans="1:9" ht="16" x14ac:dyDescent="0.2">
      <c r="A64" s="25" t="s">
        <v>106</v>
      </c>
      <c r="B64" s="25" t="s">
        <v>107</v>
      </c>
      <c r="C64" s="26">
        <v>4.38</v>
      </c>
      <c r="D64" s="26">
        <f t="shared" si="1"/>
        <v>8.76</v>
      </c>
      <c r="E64" s="22"/>
      <c r="F64" s="22"/>
    </row>
    <row r="65" spans="1:6" ht="16" x14ac:dyDescent="0.2">
      <c r="A65" s="25" t="s">
        <v>108</v>
      </c>
      <c r="B65" s="25" t="s">
        <v>109</v>
      </c>
      <c r="C65" s="26">
        <v>2.4700000000000002</v>
      </c>
      <c r="D65" s="26">
        <f t="shared" si="1"/>
        <v>4.9400000000000004</v>
      </c>
      <c r="E65" s="22"/>
      <c r="F65" s="22"/>
    </row>
    <row r="66" spans="1:6" ht="16" x14ac:dyDescent="0.2">
      <c r="A66" s="25" t="s">
        <v>110</v>
      </c>
      <c r="B66" s="25" t="s">
        <v>111</v>
      </c>
      <c r="C66" s="26">
        <v>21.74</v>
      </c>
      <c r="D66" s="26">
        <f t="shared" si="1"/>
        <v>43.48</v>
      </c>
      <c r="E66" s="22"/>
      <c r="F66" s="22"/>
    </row>
    <row r="67" spans="1:6" ht="16" x14ac:dyDescent="0.2">
      <c r="A67" s="25" t="s">
        <v>77</v>
      </c>
      <c r="B67" s="25" t="s">
        <v>0</v>
      </c>
      <c r="C67" s="26">
        <v>3.75</v>
      </c>
      <c r="D67" s="26">
        <f t="shared" si="1"/>
        <v>7.5</v>
      </c>
      <c r="E67" s="22"/>
      <c r="F67" s="22"/>
    </row>
    <row r="68" spans="1:6" ht="16" x14ac:dyDescent="0.2">
      <c r="A68" s="25" t="s">
        <v>1</v>
      </c>
      <c r="B68" s="25" t="s">
        <v>2</v>
      </c>
      <c r="C68" s="26">
        <v>6.16</v>
      </c>
      <c r="D68" s="26">
        <f t="shared" si="1"/>
        <v>12.32</v>
      </c>
      <c r="E68" s="22"/>
      <c r="F68" s="22"/>
    </row>
    <row r="69" spans="1:6" ht="16" x14ac:dyDescent="0.2">
      <c r="A69" s="25" t="s">
        <v>79</v>
      </c>
      <c r="B69" s="25" t="s">
        <v>3</v>
      </c>
      <c r="C69" s="26">
        <v>7.11</v>
      </c>
      <c r="D69" s="26">
        <f t="shared" si="1"/>
        <v>14.22</v>
      </c>
      <c r="E69" s="22"/>
      <c r="F69" s="22"/>
    </row>
    <row r="70" spans="1:6" ht="16" x14ac:dyDescent="0.2">
      <c r="A70" s="25" t="s">
        <v>4</v>
      </c>
      <c r="B70" s="25" t="s">
        <v>5</v>
      </c>
      <c r="C70" s="26">
        <v>6.55</v>
      </c>
      <c r="D70" s="26">
        <f t="shared" si="1"/>
        <v>13.1</v>
      </c>
      <c r="E70" s="22"/>
      <c r="F70" s="22"/>
    </row>
    <row r="71" spans="1:6" ht="16" x14ac:dyDescent="0.2">
      <c r="A71" s="25" t="s">
        <v>6</v>
      </c>
      <c r="B71" s="25" t="s">
        <v>7</v>
      </c>
      <c r="C71" s="26">
        <v>6.23</v>
      </c>
      <c r="D71" s="26">
        <f t="shared" si="1"/>
        <v>12.46</v>
      </c>
      <c r="E71" s="22"/>
      <c r="F71" s="22"/>
    </row>
    <row r="72" spans="1:6" ht="16" x14ac:dyDescent="0.2">
      <c r="A72" s="25" t="s">
        <v>8</v>
      </c>
      <c r="B72" s="25" t="s">
        <v>9</v>
      </c>
      <c r="C72" s="26">
        <v>7.83</v>
      </c>
      <c r="D72" s="26">
        <f t="shared" si="1"/>
        <v>15.66</v>
      </c>
      <c r="E72" s="22"/>
      <c r="F72" s="22"/>
    </row>
    <row r="73" spans="1:6" ht="16" x14ac:dyDescent="0.2">
      <c r="A73" s="25" t="s">
        <v>82</v>
      </c>
      <c r="B73" s="25" t="s">
        <v>10</v>
      </c>
      <c r="C73" s="26">
        <v>12.05</v>
      </c>
      <c r="D73" s="26">
        <f t="shared" si="1"/>
        <v>24.1</v>
      </c>
      <c r="E73" s="22"/>
      <c r="F73" s="22"/>
    </row>
    <row r="74" spans="1:6" ht="16" x14ac:dyDescent="0.2">
      <c r="A74" s="25" t="s">
        <v>83</v>
      </c>
      <c r="B74" s="25" t="s">
        <v>11</v>
      </c>
      <c r="C74" s="26">
        <v>5.63</v>
      </c>
      <c r="D74" s="26">
        <f t="shared" si="1"/>
        <v>11.26</v>
      </c>
      <c r="E74" s="22"/>
      <c r="F74" s="22"/>
    </row>
    <row r="75" spans="1:6" ht="16" x14ac:dyDescent="0.2">
      <c r="A75" s="25" t="s">
        <v>12</v>
      </c>
      <c r="B75" s="25" t="s">
        <v>13</v>
      </c>
      <c r="C75" s="26">
        <v>7.13</v>
      </c>
      <c r="D75" s="26">
        <f t="shared" si="1"/>
        <v>14.26</v>
      </c>
      <c r="E75" s="22"/>
      <c r="F75" s="22"/>
    </row>
    <row r="76" spans="1:6" ht="16" x14ac:dyDescent="0.2">
      <c r="A76" s="25" t="s">
        <v>14</v>
      </c>
      <c r="B76" s="25" t="s">
        <v>15</v>
      </c>
      <c r="C76" s="26">
        <v>46.2</v>
      </c>
      <c r="D76" s="26">
        <f t="shared" si="1"/>
        <v>92.4</v>
      </c>
      <c r="E76" s="22"/>
      <c r="F76" s="22"/>
    </row>
    <row r="77" spans="1:6" ht="16" x14ac:dyDescent="0.2">
      <c r="A77" s="25" t="s">
        <v>16</v>
      </c>
      <c r="B77" s="25" t="s">
        <v>17</v>
      </c>
      <c r="C77" s="26">
        <v>1.87</v>
      </c>
      <c r="D77" s="26">
        <f t="shared" si="1"/>
        <v>3.74</v>
      </c>
      <c r="E77" s="22"/>
      <c r="F77" s="22"/>
    </row>
    <row r="78" spans="1:6" ht="16" x14ac:dyDescent="0.2">
      <c r="A78" s="25" t="s">
        <v>84</v>
      </c>
      <c r="B78" s="25" t="s">
        <v>18</v>
      </c>
      <c r="C78" s="26">
        <v>5.9</v>
      </c>
      <c r="D78" s="26">
        <f t="shared" si="1"/>
        <v>11.8</v>
      </c>
      <c r="E78" s="22"/>
      <c r="F78" s="22"/>
    </row>
    <row r="79" spans="1:6" ht="16" x14ac:dyDescent="0.2">
      <c r="A79" s="25" t="s">
        <v>19</v>
      </c>
      <c r="B79" s="25" t="s">
        <v>20</v>
      </c>
      <c r="C79" s="26">
        <v>6.28</v>
      </c>
      <c r="D79" s="26">
        <f t="shared" si="1"/>
        <v>12.56</v>
      </c>
      <c r="E79" s="22"/>
      <c r="F79" s="22"/>
    </row>
    <row r="80" spans="1:6" ht="16" x14ac:dyDescent="0.2">
      <c r="A80" s="25"/>
      <c r="B80" s="25"/>
      <c r="C80" s="26"/>
      <c r="D80" s="26"/>
      <c r="E80" s="22"/>
      <c r="F80" s="22"/>
    </row>
    <row r="81" spans="1:6" ht="16" x14ac:dyDescent="0.2">
      <c r="A81" s="25" t="s">
        <v>86</v>
      </c>
      <c r="B81" s="25" t="s">
        <v>21</v>
      </c>
      <c r="C81" s="26">
        <v>16.75</v>
      </c>
      <c r="D81" s="26">
        <f t="shared" si="1"/>
        <v>33.5</v>
      </c>
      <c r="E81" s="22"/>
      <c r="F81" s="22"/>
    </row>
    <row r="82" spans="1:6" ht="16" x14ac:dyDescent="0.2">
      <c r="A82" s="25" t="s">
        <v>22</v>
      </c>
      <c r="B82" s="25" t="s">
        <v>23</v>
      </c>
      <c r="C82" s="26">
        <v>14.46</v>
      </c>
      <c r="D82" s="26">
        <f t="shared" si="1"/>
        <v>28.92</v>
      </c>
      <c r="E82" s="22"/>
      <c r="F82" s="22"/>
    </row>
    <row r="83" spans="1:6" ht="16" x14ac:dyDescent="0.2">
      <c r="A83" s="25" t="s">
        <v>88</v>
      </c>
      <c r="B83" s="25" t="s">
        <v>24</v>
      </c>
      <c r="C83" s="26">
        <v>40.69</v>
      </c>
      <c r="D83" s="26">
        <f t="shared" si="1"/>
        <v>81.38</v>
      </c>
      <c r="E83" s="22"/>
      <c r="F83" s="22"/>
    </row>
    <row r="84" spans="1:6" ht="16" x14ac:dyDescent="0.2">
      <c r="A84" s="25" t="s">
        <v>87</v>
      </c>
      <c r="B84" s="25" t="s">
        <v>25</v>
      </c>
      <c r="C84" s="26">
        <v>19.149999999999999</v>
      </c>
      <c r="D84" s="26">
        <f t="shared" si="1"/>
        <v>38.299999999999997</v>
      </c>
      <c r="E84" s="22"/>
      <c r="F84" s="22"/>
    </row>
    <row r="85" spans="1:6" ht="16" x14ac:dyDescent="0.2">
      <c r="A85" s="25"/>
      <c r="B85" s="25"/>
      <c r="C85" s="26"/>
      <c r="D85" s="26"/>
      <c r="E85" s="22"/>
      <c r="F85" s="22"/>
    </row>
    <row r="86" spans="1:6" ht="16" x14ac:dyDescent="0.2">
      <c r="A86" s="25" t="s">
        <v>26</v>
      </c>
      <c r="B86" s="25" t="s">
        <v>27</v>
      </c>
      <c r="C86" s="26">
        <v>12.16</v>
      </c>
      <c r="D86" s="26">
        <f t="shared" si="1"/>
        <v>24.32</v>
      </c>
      <c r="E86" s="22"/>
      <c r="F86" s="22"/>
    </row>
    <row r="87" spans="1:6" ht="16" x14ac:dyDescent="0.2">
      <c r="A87" s="25" t="s">
        <v>28</v>
      </c>
      <c r="B87" s="25" t="s">
        <v>29</v>
      </c>
      <c r="C87" s="26">
        <v>11.42</v>
      </c>
      <c r="D87" s="26">
        <f t="shared" si="1"/>
        <v>22.84</v>
      </c>
      <c r="E87" s="22"/>
      <c r="F87" s="22"/>
    </row>
    <row r="88" spans="1:6" ht="16" x14ac:dyDescent="0.2">
      <c r="A88" s="25" t="s">
        <v>30</v>
      </c>
      <c r="B88" s="25" t="s">
        <v>31</v>
      </c>
      <c r="C88" s="26">
        <v>11.74</v>
      </c>
      <c r="D88" s="26">
        <f t="shared" si="1"/>
        <v>23.48</v>
      </c>
      <c r="E88" s="22"/>
      <c r="F88" s="22"/>
    </row>
    <row r="89" spans="1:6" ht="16" x14ac:dyDescent="0.2">
      <c r="A89" s="25" t="s">
        <v>32</v>
      </c>
      <c r="B89" s="25" t="s">
        <v>33</v>
      </c>
      <c r="C89" s="26">
        <v>14.65</v>
      </c>
      <c r="D89" s="26">
        <f t="shared" si="1"/>
        <v>29.3</v>
      </c>
      <c r="E89" s="22"/>
      <c r="F89" s="22"/>
    </row>
    <row r="90" spans="1:6" ht="16" x14ac:dyDescent="0.2">
      <c r="A90" s="25" t="s">
        <v>34</v>
      </c>
      <c r="B90" s="25" t="s">
        <v>35</v>
      </c>
      <c r="C90" s="26">
        <v>12.4</v>
      </c>
      <c r="D90" s="26">
        <f t="shared" si="1"/>
        <v>24.8</v>
      </c>
      <c r="E90" s="22"/>
      <c r="F90" s="22"/>
    </row>
  </sheetData>
  <mergeCells count="2">
    <mergeCell ref="D5:F5"/>
    <mergeCell ref="D6:F6"/>
  </mergeCells>
  <hyperlinks>
    <hyperlink ref="B39" r:id="rId1" location="2" display="Schedule of Allowable Rates for University Travel" xr:uid="{00000000-0004-0000-0000-000000000000}"/>
  </hyperlinks>
  <printOptions horizontalCentered="1"/>
  <pageMargins left="0.45" right="0.45" top="0.5" bottom="0.5" header="0.3" footer="0.3"/>
  <pageSetup scale="59"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8"/>
  <sheetViews>
    <sheetView workbookViewId="0">
      <selection activeCell="C39" sqref="C39"/>
    </sheetView>
  </sheetViews>
  <sheetFormatPr baseColWidth="10" defaultColWidth="8.83203125" defaultRowHeight="13" x14ac:dyDescent="0.15"/>
  <cols>
    <col min="1" max="1" width="23.5" bestFit="1" customWidth="1"/>
    <col min="2" max="2" width="11" bestFit="1" customWidth="1"/>
  </cols>
  <sheetData>
    <row r="1" spans="1:3" x14ac:dyDescent="0.15">
      <c r="A1" s="1" t="s">
        <v>90</v>
      </c>
    </row>
    <row r="2" spans="1:3" x14ac:dyDescent="0.15">
      <c r="A2" s="1" t="s">
        <v>68</v>
      </c>
    </row>
    <row r="4" spans="1:3" x14ac:dyDescent="0.15">
      <c r="B4" s="2" t="s">
        <v>72</v>
      </c>
      <c r="C4" s="2" t="s">
        <v>73</v>
      </c>
    </row>
    <row r="5" spans="1:3" ht="26.25" customHeight="1" x14ac:dyDescent="0.15">
      <c r="A5" s="1" t="s">
        <v>91</v>
      </c>
      <c r="B5" s="3"/>
      <c r="C5" s="3"/>
    </row>
    <row r="6" spans="1:3" x14ac:dyDescent="0.15">
      <c r="A6" t="s">
        <v>74</v>
      </c>
      <c r="B6">
        <v>6</v>
      </c>
      <c r="C6">
        <f>+B6:B6/2</f>
        <v>3</v>
      </c>
    </row>
    <row r="7" spans="1:3" x14ac:dyDescent="0.15">
      <c r="A7" t="s">
        <v>89</v>
      </c>
      <c r="B7">
        <v>18</v>
      </c>
      <c r="C7">
        <f>+B7:B7/2</f>
        <v>9</v>
      </c>
    </row>
    <row r="8" spans="1:3" x14ac:dyDescent="0.15">
      <c r="A8" t="s">
        <v>75</v>
      </c>
      <c r="B8">
        <v>8</v>
      </c>
      <c r="C8">
        <f t="shared" ref="C8:C21" si="0">+B8:B8/2</f>
        <v>4</v>
      </c>
    </row>
    <row r="9" spans="1:3" x14ac:dyDescent="0.15">
      <c r="A9" t="s">
        <v>76</v>
      </c>
      <c r="B9">
        <v>16</v>
      </c>
      <c r="C9">
        <f t="shared" si="0"/>
        <v>8</v>
      </c>
    </row>
    <row r="10" spans="1:3" x14ac:dyDescent="0.15">
      <c r="A10" t="s">
        <v>77</v>
      </c>
      <c r="B10">
        <v>8</v>
      </c>
      <c r="C10">
        <f t="shared" si="0"/>
        <v>4</v>
      </c>
    </row>
    <row r="11" spans="1:3" x14ac:dyDescent="0.15">
      <c r="A11" t="s">
        <v>78</v>
      </c>
      <c r="B11">
        <v>14</v>
      </c>
      <c r="C11">
        <f t="shared" si="0"/>
        <v>7</v>
      </c>
    </row>
    <row r="12" spans="1:3" x14ac:dyDescent="0.15">
      <c r="A12" t="s">
        <v>79</v>
      </c>
      <c r="B12">
        <v>14</v>
      </c>
      <c r="C12">
        <f t="shared" si="0"/>
        <v>7</v>
      </c>
    </row>
    <row r="13" spans="1:3" x14ac:dyDescent="0.15">
      <c r="A13" t="s">
        <v>80</v>
      </c>
      <c r="B13">
        <v>14</v>
      </c>
      <c r="C13">
        <f t="shared" si="0"/>
        <v>7</v>
      </c>
    </row>
    <row r="14" spans="1:3" x14ac:dyDescent="0.15">
      <c r="A14" t="s">
        <v>81</v>
      </c>
      <c r="B14">
        <v>14</v>
      </c>
      <c r="C14">
        <f t="shared" si="0"/>
        <v>7</v>
      </c>
    </row>
    <row r="15" spans="1:3" x14ac:dyDescent="0.15">
      <c r="A15" t="s">
        <v>82</v>
      </c>
      <c r="B15">
        <v>24</v>
      </c>
      <c r="C15">
        <f t="shared" si="0"/>
        <v>12</v>
      </c>
    </row>
    <row r="16" spans="1:3" x14ac:dyDescent="0.15">
      <c r="A16" t="s">
        <v>83</v>
      </c>
      <c r="B16">
        <v>12</v>
      </c>
      <c r="C16">
        <f t="shared" si="0"/>
        <v>6</v>
      </c>
    </row>
    <row r="17" spans="1:7" x14ac:dyDescent="0.15">
      <c r="A17" t="s">
        <v>84</v>
      </c>
      <c r="B17">
        <v>14</v>
      </c>
      <c r="C17">
        <f t="shared" si="0"/>
        <v>7</v>
      </c>
    </row>
    <row r="18" spans="1:7" ht="24.75" customHeight="1" x14ac:dyDescent="0.15">
      <c r="A18" s="1" t="s">
        <v>85</v>
      </c>
    </row>
    <row r="19" spans="1:7" x14ac:dyDescent="0.15">
      <c r="A19" t="s">
        <v>86</v>
      </c>
      <c r="B19">
        <v>34</v>
      </c>
      <c r="C19">
        <f t="shared" si="0"/>
        <v>17</v>
      </c>
    </row>
    <row r="20" spans="1:7" x14ac:dyDescent="0.15">
      <c r="A20" t="s">
        <v>87</v>
      </c>
      <c r="B20">
        <v>40</v>
      </c>
      <c r="C20">
        <f t="shared" si="0"/>
        <v>20</v>
      </c>
    </row>
    <row r="21" spans="1:7" x14ac:dyDescent="0.15">
      <c r="A21" t="s">
        <v>88</v>
      </c>
      <c r="B21">
        <v>82</v>
      </c>
      <c r="C21">
        <f t="shared" si="0"/>
        <v>41</v>
      </c>
    </row>
    <row r="26" spans="1:7" x14ac:dyDescent="0.15">
      <c r="A26" s="1" t="s">
        <v>46</v>
      </c>
    </row>
    <row r="27" spans="1:7" ht="25.5" customHeight="1" x14ac:dyDescent="0.2">
      <c r="A27" s="4" t="s">
        <v>47</v>
      </c>
      <c r="B27" s="6" t="s">
        <v>48</v>
      </c>
      <c r="C27" s="6" t="s">
        <v>49</v>
      </c>
      <c r="D27" s="6" t="s">
        <v>50</v>
      </c>
      <c r="E27" s="6" t="s">
        <v>51</v>
      </c>
      <c r="F27" s="6" t="s">
        <v>52</v>
      </c>
      <c r="G27" s="6" t="s">
        <v>53</v>
      </c>
    </row>
    <row r="28" spans="1:7" ht="252.75" customHeight="1" x14ac:dyDescent="0.15">
      <c r="A28" s="5"/>
      <c r="B28" s="5"/>
      <c r="C28" s="5"/>
      <c r="D28" s="5"/>
      <c r="E28" s="5"/>
      <c r="F28" s="5"/>
      <c r="G28" s="5"/>
    </row>
  </sheetData>
  <phoneticPr fontId="2" type="noConversion"/>
  <pageMargins left="0.75" right="0.75" top="1" bottom="1" header="0.5" footer="0.5"/>
  <pageSetup orientation="portrait" horizontalDpi="180" verticalDpi="18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Mileage</vt:lpstr>
      <vt:lpstr>Miles</vt:lpstr>
      <vt:lpstr>Mileage!Print_Area</vt:lpstr>
    </vt:vector>
  </TitlesOfParts>
  <Company>Authorized License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Phillips Petroleum Company</dc:creator>
  <cp:lastModifiedBy>Microsoft Office User</cp:lastModifiedBy>
  <cp:lastPrinted>2022-11-09T19:33:47Z</cp:lastPrinted>
  <dcterms:created xsi:type="dcterms:W3CDTF">1999-07-02T21:49:16Z</dcterms:created>
  <dcterms:modified xsi:type="dcterms:W3CDTF">2022-11-09T22:42:20Z</dcterms:modified>
</cp:coreProperties>
</file>